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<sst xmlns="http://schemas.openxmlformats.org/spreadsheetml/2006/main" count="54" uniqueCount="54">
  <si>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</si>
  <si>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</si>
  <si>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</si>
  <si>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</si>
  <si>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</si>
  <si>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</si>
  <si>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</si>
  <si>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</si>
  <si>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</si>
  <si>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</si>
  <si>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</si>
  <si>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</si>
  <si>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</si>
  <si>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</si>
  <si>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</si>
  <si>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</si>
  <si>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</si>
  <si>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</si>
  <si>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</si>
  <si>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</si>
  <si>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</si>
  <si>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</si>
  <si>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</si>
  <si>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</si>
  <si>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</si>
  <si>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</si>
  <si>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</si>
  <si>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</si>
  <si>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</si>
  <si>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</si>
  <si>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</si>
  <si>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</si>
  <si>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</si>
  <si>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</si>
  <si>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</si>
  <si>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</si>
  <si>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</si>
  <si>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</si>
  <si>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</si>
  <si>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</si>
  <si>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</si>
  <si>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</si>
  <si>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</si>
  <si>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</si>
  <si>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</si>
  <si>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</si>
  <si>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</si>
  <si>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</si>
  <si>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</si>
  <si>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</si>
  <si>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</si>
  <si>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</si>
  <si>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</si>
  <si>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19 червня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</si>
</sst>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9" fillId="0" borderId="29" xfId="55" applyNumberFormat="1" applyFont="1" applyFill="1" applyBorder="1" applyAlignment="1" applyProtection="1">
      <alignment horizontal="right" vertical="center"/>
      <protection hidden="1"/>
    </xf>
    <xf numFmtId="191" fontId="29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191" fontId="30" fillId="0" borderId="22" xfId="0" applyNumberFormat="1" applyFont="1" applyFill="1" applyBorder="1" applyAlignment="1">
      <alignment horizontal="center"/>
    </xf>
    <xf numFmtId="191" fontId="30" fillId="0" borderId="22" xfId="0" applyNumberFormat="1" applyFont="1" applyFill="1" applyBorder="1" applyAlignment="1">
      <alignment/>
    </xf>
    <xf numFmtId="191" fontId="30" fillId="0" borderId="22" xfId="55" applyNumberFormat="1" applyFont="1" applyFill="1" applyBorder="1" applyAlignment="1">
      <alignment horizontal="center" vertical="center" wrapText="1" shrinkToFit="1"/>
      <protection/>
    </xf>
    <xf numFmtId="191" fontId="30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6" sqref="B16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29</v>
      </c>
      <c r="B1" s="64"/>
      <c r="C1" s="64"/>
      <c r="D1" s="64"/>
      <c r="E1" s="64"/>
    </row>
    <row r="2" spans="1:5" s="32" customFormat="1" ht="22.5">
      <c r="A2" s="64" t="s">
        <v>53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5" t="s">
        <v>9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13909</v>
      </c>
      <c r="D6" s="11">
        <f>D7+D8</f>
        <v>19358.4</v>
      </c>
      <c r="E6" s="12">
        <f>D6/C6*100</f>
        <v>139.17894888201886</v>
      </c>
    </row>
    <row r="7" spans="1:5" s="32" customFormat="1" ht="30.75" customHeight="1">
      <c r="A7" s="13">
        <v>11010000</v>
      </c>
      <c r="B7" s="14" t="s">
        <v>13</v>
      </c>
      <c r="C7" s="15">
        <v>13909</v>
      </c>
      <c r="D7" s="15">
        <v>19323.9</v>
      </c>
      <c r="E7" s="15">
        <f>D7/C7*100</f>
        <v>138.93090804515063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34.5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141</v>
      </c>
      <c r="D9" s="11">
        <f>D10+D12+D11</f>
        <v>464.1</v>
      </c>
      <c r="E9" s="12">
        <f>D9/C9*100</f>
        <v>329.1489361702128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26.6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141</v>
      </c>
      <c r="D11" s="40">
        <v>195.3</v>
      </c>
      <c r="E11" s="40">
        <f>D11/C11*100</f>
        <v>138.51063829787236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242.2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14050</v>
      </c>
      <c r="D15" s="36">
        <f>D6+D9+D13</f>
        <v>19822.7</v>
      </c>
      <c r="E15" s="20">
        <f>D15/C15*100</f>
        <v>141.0868327402135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202742.1</v>
      </c>
      <c r="D16" s="11">
        <f>D17+D18</f>
        <v>200409</v>
      </c>
      <c r="E16" s="11">
        <f>D16/C16*100</f>
        <v>98.84922766411121</v>
      </c>
    </row>
    <row r="17" spans="1:5" s="32" customFormat="1" ht="24.75" customHeight="1">
      <c r="A17" s="21">
        <v>41020000</v>
      </c>
      <c r="B17" s="22" t="s">
        <v>2</v>
      </c>
      <c r="C17" s="23">
        <v>20529.2</v>
      </c>
      <c r="D17" s="23">
        <v>19852.5</v>
      </c>
      <c r="E17" s="23">
        <f>D17/C17*100</f>
        <v>96.70371957991544</v>
      </c>
    </row>
    <row r="18" spans="1:5" s="32" customFormat="1" ht="25.5" customHeight="1" thickBot="1">
      <c r="A18" s="24">
        <v>41030000</v>
      </c>
      <c r="B18" s="25" t="s">
        <v>3</v>
      </c>
      <c r="C18" s="26">
        <v>182212.9</v>
      </c>
      <c r="D18" s="26">
        <v>180556.5</v>
      </c>
      <c r="E18" s="26">
        <f>D18/C18*100</f>
        <v>99.0909534945111</v>
      </c>
    </row>
    <row r="19" spans="1:5" s="32" customFormat="1" ht="29.25" customHeight="1" thickBot="1">
      <c r="A19" s="27"/>
      <c r="B19" s="28" t="s">
        <v>12</v>
      </c>
      <c r="C19" s="29">
        <f>C16+C15</f>
        <v>216792.1</v>
      </c>
      <c r="D19" s="29">
        <f>D16+D15</f>
        <v>220231.7</v>
      </c>
      <c r="E19" s="20">
        <f>D19/C19*100</f>
        <v>101.58658917921825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8" t="s">
        <v>14</v>
      </c>
      <c r="B21" s="69"/>
      <c r="C21" s="69"/>
      <c r="D21" s="69"/>
      <c r="E21" s="70"/>
    </row>
    <row r="22" spans="1:5" s="33" customFormat="1" ht="22.5" customHeight="1">
      <c r="A22" s="48" t="s">
        <v>38</v>
      </c>
      <c r="B22" s="49" t="s">
        <v>15</v>
      </c>
      <c r="C22" s="60">
        <v>1875.545</v>
      </c>
      <c r="D22" s="61">
        <v>1122.89986</v>
      </c>
      <c r="E22" s="54">
        <f t="shared" si="0"/>
        <v>59.870590148463506</v>
      </c>
    </row>
    <row r="23" spans="1:5" s="33" customFormat="1" ht="30" customHeight="1">
      <c r="A23" s="48" t="s">
        <v>39</v>
      </c>
      <c r="B23" s="49" t="s">
        <v>16</v>
      </c>
      <c r="C23" s="60">
        <v>62012.317</v>
      </c>
      <c r="D23" s="61">
        <v>44512.00345</v>
      </c>
      <c r="E23" s="54">
        <f t="shared" si="0"/>
        <v>71.77929418441178</v>
      </c>
    </row>
    <row r="24" spans="1:5" s="33" customFormat="1" ht="19.5" customHeight="1">
      <c r="A24" s="48" t="s">
        <v>40</v>
      </c>
      <c r="B24" s="49" t="s">
        <v>17</v>
      </c>
      <c r="C24" s="60">
        <v>33704.14806</v>
      </c>
      <c r="D24" s="61">
        <v>28549.85833</v>
      </c>
      <c r="E24" s="54">
        <f t="shared" si="0"/>
        <v>84.7072540720378</v>
      </c>
    </row>
    <row r="25" spans="1:5" s="33" customFormat="1" ht="25.5" customHeight="1">
      <c r="A25" s="48" t="s">
        <v>41</v>
      </c>
      <c r="B25" s="49" t="s">
        <v>25</v>
      </c>
      <c r="C25" s="60">
        <v>118176.46192</v>
      </c>
      <c r="D25" s="61">
        <v>112188.21695</v>
      </c>
      <c r="E25" s="54">
        <f t="shared" si="0"/>
        <v>94.93279382991363</v>
      </c>
    </row>
    <row r="26" spans="1:5" s="33" customFormat="1" ht="25.5" customHeight="1">
      <c r="A26" s="48" t="s">
        <v>42</v>
      </c>
      <c r="B26" s="49" t="s">
        <v>18</v>
      </c>
      <c r="C26" s="60">
        <v>3713.809</v>
      </c>
      <c r="D26" s="61">
        <v>2748.01943</v>
      </c>
      <c r="E26" s="54">
        <f>IF(C26=0,"",IF(D26/C26*100&gt;=200,"В/100",D26/C26*100))</f>
        <v>73.99463542686227</v>
      </c>
    </row>
    <row r="27" spans="1:5" s="33" customFormat="1" ht="25.5" customHeight="1">
      <c r="A27" s="48" t="s">
        <v>43</v>
      </c>
      <c r="B27" s="49" t="s">
        <v>20</v>
      </c>
      <c r="C27" s="60">
        <v>717.32</v>
      </c>
      <c r="D27" s="61">
        <v>464.23583</v>
      </c>
      <c r="E27" s="54">
        <f>IF(C27=0,"",IF(D27/C27*100&gt;=200,"В/100",D27/C27*100))</f>
        <v>64.71809373780182</v>
      </c>
    </row>
    <row r="28" spans="1:5" s="33" customFormat="1" ht="21" customHeight="1">
      <c r="A28" s="48" t="s">
        <v>44</v>
      </c>
      <c r="B28" s="49" t="s">
        <v>32</v>
      </c>
      <c r="C28" s="60">
        <v>35</v>
      </c>
      <c r="D28" s="61">
        <v>18.401</v>
      </c>
      <c r="E28" s="54">
        <f t="shared" si="0"/>
        <v>52.574285714285715</v>
      </c>
    </row>
    <row r="29" spans="1:5" s="33" customFormat="1" ht="24" customHeight="1">
      <c r="A29" s="48" t="s">
        <v>45</v>
      </c>
      <c r="B29" s="49" t="s">
        <v>19</v>
      </c>
      <c r="C29" s="60">
        <v>20</v>
      </c>
      <c r="D29" s="61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60">
        <v>50</v>
      </c>
      <c r="D30" s="61">
        <v>0</v>
      </c>
      <c r="E30" s="54">
        <f t="shared" si="0"/>
        <v>0</v>
      </c>
    </row>
    <row r="31" spans="1:5" s="33" customFormat="1" ht="30" customHeight="1">
      <c r="A31" s="48" t="s">
        <v>47</v>
      </c>
      <c r="B31" s="49" t="s">
        <v>23</v>
      </c>
      <c r="C31" s="62">
        <v>215</v>
      </c>
      <c r="D31" s="61">
        <v>0</v>
      </c>
      <c r="E31" s="54">
        <f t="shared" si="0"/>
        <v>0</v>
      </c>
    </row>
    <row r="32" spans="1:5" s="33" customFormat="1" ht="29.25" customHeight="1" thickBot="1">
      <c r="A32" s="50" t="s">
        <v>48</v>
      </c>
      <c r="B32" s="51" t="s">
        <v>22</v>
      </c>
      <c r="C32" s="63">
        <v>8876.393</v>
      </c>
      <c r="D32" s="61">
        <v>6536.80876</v>
      </c>
      <c r="E32" s="55">
        <f t="shared" si="0"/>
        <v>73.64262443089214</v>
      </c>
    </row>
    <row r="33" spans="1:5" s="34" customFormat="1" ht="23.25" customHeight="1" thickBot="1">
      <c r="A33" s="52"/>
      <c r="B33" s="53" t="s">
        <v>24</v>
      </c>
      <c r="C33" s="57">
        <f>SUM(C22:C32)</f>
        <v>229395.99398000003</v>
      </c>
      <c r="D33" s="58">
        <f>SUM(D22:D32)</f>
        <v>196140.44361000002</v>
      </c>
      <c r="E33" s="47">
        <f t="shared" si="0"/>
        <v>85.50299427944701</v>
      </c>
    </row>
    <row r="34" spans="1:5" s="33" customFormat="1" ht="12.75">
      <c r="A34" s="43"/>
      <c r="B34" s="43"/>
      <c r="C34" s="59"/>
      <c r="D34" s="59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2017-06-12T09:25:06Z</cp:lastPrinted>
  <dcterms:created xsi:type="dcterms:W3CDTF">2015-04-06T06:03:14Z</dcterms:created>
  <dcterms:modified xsi:type="dcterms:W3CDTF">2017-06-21T12:09:34Z</dcterms:modified>
  <cp:category/>
  <cp:version/>
  <cp:contentType/>
  <cp:contentStatus/>
</cp:coreProperties>
</file>